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січ" sheetId="1" r:id="rId1"/>
    <sheet name="лют" sheetId="2" r:id="rId2"/>
    <sheet name="бер" sheetId="3" r:id="rId3"/>
    <sheet name="квіт" sheetId="4" r:id="rId4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<sst xmlns="http://schemas.openxmlformats.org/spreadsheetml/2006/main" count="416" uniqueCount="60">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</sst>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21" sqref="T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90103.6</v>
      </c>
      <c r="C8" s="40">
        <v>62407.4</v>
      </c>
      <c r="D8" s="43"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3439.7</v>
      </c>
      <c r="T8" s="57">
        <v>4530.6</v>
      </c>
      <c r="U8" s="55">
        <v>6064.2</v>
      </c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149286.6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139183.69999999998</v>
      </c>
      <c r="AG9" s="50">
        <f>AG10+AG15+AG24+AG33+AG47+AG52+AG54+AG61+AG62+AG71+AG72+AG76+AG88+AG81+AG83+AG82+AG69+AG89+AG91+AG90+AG70+AG40+AG92</f>
        <v>77301.80000000002</v>
      </c>
      <c r="AH9" s="49"/>
      <c r="AI9" s="49"/>
    </row>
    <row r="10" spans="1:33" ht="15.75">
      <c r="A10" s="4" t="s">
        <v>4</v>
      </c>
      <c r="B10" s="22">
        <f>13342.1-400+265</f>
        <v>13207.1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25650.5</v>
      </c>
    </row>
    <row r="11" spans="1:33" ht="15.75">
      <c r="A11" s="3" t="s">
        <v>5</v>
      </c>
      <c r="B11" s="22">
        <f>12399.4+67.7-1.2-6.4-400-10.6-137.7-228.3</f>
        <v>11682.9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23464.5</v>
      </c>
    </row>
    <row r="12" spans="1:33" ht="15.75">
      <c r="A12" s="3" t="s">
        <v>2</v>
      </c>
      <c r="B12" s="36">
        <v>294.2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422.9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1230.0000000000007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1763.1</v>
      </c>
    </row>
    <row r="15" spans="1:33" ht="15" customHeight="1">
      <c r="A15" s="4" t="s">
        <v>6</v>
      </c>
      <c r="B15" s="22">
        <f>48588.5+1902.8</f>
        <v>50491.3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15040.299999999996</v>
      </c>
    </row>
    <row r="16" spans="1:34" s="70" customFormat="1" ht="15" customHeight="1">
      <c r="A16" s="65" t="s">
        <v>38</v>
      </c>
      <c r="B16" s="66">
        <v>18736.8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3832.5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2976.8+731.4</f>
        <v>3708.2000000000003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1109.6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2500.900000000005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3151.8000000000065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19856.4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258.2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270.1</v>
      </c>
      <c r="AG33" s="27">
        <f aca="true" t="shared" si="6" ref="AG33:AG38">B33+C33-AF33</f>
        <v>448.79999999999995</v>
      </c>
    </row>
    <row r="34" spans="1:33" ht="15.75">
      <c r="A34" s="3" t="s">
        <v>5</v>
      </c>
      <c r="B34" s="22">
        <v>234.3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146.5</v>
      </c>
      <c r="AG34" s="27">
        <f t="shared" si="6"/>
        <v>193.39999999999998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</v>
      </c>
    </row>
    <row r="36" spans="1:33" ht="15.75">
      <c r="A36" s="3" t="s">
        <v>2</v>
      </c>
      <c r="B36" s="44">
        <v>10.8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52.40000000000002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7.0999999999999766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11.900000000000006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18.800000000000004</v>
      </c>
      <c r="AG39" s="27">
        <f>AG33-AG34-AG36-AG38-AG35-AG37</f>
        <v>196.99999999999994</v>
      </c>
    </row>
    <row r="40" spans="1:33" ht="15" customHeight="1">
      <c r="A40" s="4" t="s">
        <v>29</v>
      </c>
      <c r="B40" s="22">
        <v>994.8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264.29999999999995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27.09999999999991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29.79999999999997</v>
      </c>
    </row>
    <row r="47" spans="1:33" ht="17.25" customHeight="1">
      <c r="A47" s="4" t="s">
        <v>43</v>
      </c>
      <c r="B47" s="36">
        <f>1095.2+400-17.4</f>
        <v>1477.8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1753.1999999999998</v>
      </c>
    </row>
    <row r="48" spans="1:33" ht="15.75">
      <c r="A48" s="3" t="s">
        <v>5</v>
      </c>
      <c r="B48" s="22">
        <v>35.5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32.6</v>
      </c>
    </row>
    <row r="49" spans="1:33" ht="15.75">
      <c r="A49" s="3" t="s">
        <v>16</v>
      </c>
      <c r="B49" s="22">
        <f>853.7+390.1-17.4</f>
        <v>1226.4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1446.8000000000002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215.89999999999986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273.7999999999996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3715.4+219.4</f>
        <v>3934.8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289.7-119.2</f>
        <v>170.5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66.09999999999991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549.2000000000002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772.900000000001</v>
      </c>
    </row>
    <row r="61" spans="1:33" ht="15" customHeight="1">
      <c r="A61" s="4" t="s">
        <v>10</v>
      </c>
      <c r="B61" s="22">
        <f>152.3+110.1+3.3</f>
        <v>265.7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129.29999999999998</v>
      </c>
      <c r="AG61" s="22">
        <f aca="true" t="shared" si="15" ref="AG61:AG67">B61+C61-AF61</f>
        <v>198.9</v>
      </c>
    </row>
    <row r="62" spans="1:33" ht="15" customHeight="1">
      <c r="A62" s="4" t="s">
        <v>11</v>
      </c>
      <c r="B62" s="22">
        <f>2447.2-150</f>
        <v>2297.2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1163.8</v>
      </c>
    </row>
    <row r="63" spans="1:34" ht="15.75">
      <c r="A63" s="3" t="s">
        <v>5</v>
      </c>
      <c r="B63" s="22">
        <f>1197.5-150</f>
        <v>1047.5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1122.7</v>
      </c>
      <c r="AG63" s="22">
        <f t="shared" si="15"/>
        <v>29.59999999999991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57.499999999999986</v>
      </c>
      <c r="AH65" s="6"/>
    </row>
    <row r="66" spans="1:33" ht="15.75">
      <c r="A66" s="3" t="s">
        <v>2</v>
      </c>
      <c r="B66" s="22">
        <v>125.4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153.4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53</v>
      </c>
    </row>
    <row r="68" spans="1:33" ht="15.75">
      <c r="A68" s="3" t="s">
        <v>23</v>
      </c>
      <c r="B68" s="22">
        <f aca="true" t="shared" si="16" ref="B68:AD68">B62-B63-B66-B67-B65-B64</f>
        <v>1002.9999999999998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79.60000000000001</v>
      </c>
      <c r="U68" s="22">
        <f t="shared" si="16"/>
        <v>32.599999999999994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603.9</v>
      </c>
      <c r="AG68" s="22">
        <f>AG62-AG63-AG66-AG67-AG65-AG64</f>
        <v>870.3000000000001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1492.4</v>
      </c>
      <c r="AG71" s="30">
        <f t="shared" si="17"/>
        <v>462.29999999999995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</f>
        <v>1119.9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638.6999999999999</v>
      </c>
      <c r="AG72" s="30">
        <f t="shared" si="17"/>
        <v>2691.6000000000004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251.1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86.3</v>
      </c>
      <c r="AG74" s="30">
        <f t="shared" si="17"/>
        <v>893.8000000000001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2.4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7.199999999999999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</f>
        <v>17.59999999999991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1776.3000000000006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149286.6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139183.69999999998</v>
      </c>
      <c r="AG94" s="58">
        <f>AG10+AG15+AG24+AG33+AG47+AG52+AG54+AG61+AG62+AG69+AG71+AG72+AG76+AG81+AG82+AG83+AG88+AG89+AG90+AG91+AG70+AG40+AG92</f>
        <v>77301.80000000002</v>
      </c>
    </row>
    <row r="95" spans="1:33" ht="15.75">
      <c r="A95" s="3" t="s">
        <v>5</v>
      </c>
      <c r="B95" s="22">
        <f aca="true" t="shared" si="19" ref="B95:AD95">B11+B17+B26+B34+B55+B63+B73+B41+B77+B48</f>
        <v>59008.8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1423.1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54321.6</v>
      </c>
      <c r="AG95" s="27">
        <f>B95+C95-AF95</f>
        <v>28486.500000000007</v>
      </c>
    </row>
    <row r="96" spans="1:33" ht="15.75">
      <c r="A96" s="3" t="s">
        <v>2</v>
      </c>
      <c r="B96" s="22">
        <f aca="true" t="shared" si="20" ref="B96:AD96">B12+B20+B29+B36+B57+B66+B44+B80+B74+B53</f>
        <v>3799.9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9753.399999999998</v>
      </c>
      <c r="AG96" s="27">
        <f>B96+C96-AF96</f>
        <v>7031.600000000002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3800.2000000000003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31.3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2889.9000000000005</v>
      </c>
      <c r="AG98" s="27">
        <f>B98+C98-AF98</f>
        <v>2061.0999999999995</v>
      </c>
    </row>
    <row r="99" spans="1:33" ht="15.75">
      <c r="A99" s="3" t="s">
        <v>16</v>
      </c>
      <c r="B99" s="22">
        <f aca="true" t="shared" si="23" ref="B99:X99">B21+B30+B49+B37+B58+B13+B75+B67</f>
        <v>2445.6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1401.0999999999997</v>
      </c>
      <c r="AG99" s="27">
        <f>B99+C99-AF99</f>
        <v>2089.2000000000007</v>
      </c>
    </row>
    <row r="100" spans="1:33" ht="12.75">
      <c r="A100" s="1" t="s">
        <v>35</v>
      </c>
      <c r="B100" s="2">
        <f aca="true" t="shared" si="25" ref="B100:AD100">B94-B95-B96-B97-B98-B99</f>
        <v>80218.1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1470.3000000000004</v>
      </c>
      <c r="U100" s="2">
        <f t="shared" si="25"/>
        <v>2343.5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70813.99999999999</v>
      </c>
      <c r="AG100" s="2">
        <f>AG94-AG95-AG96-AG97-AG98-AG99</f>
        <v>37615.500000000015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2017-04-28T05:09:30Z</cp:lastPrinted>
  <dcterms:created xsi:type="dcterms:W3CDTF">2002-11-05T08:53:00Z</dcterms:created>
  <dcterms:modified xsi:type="dcterms:W3CDTF">2017-04-28T07:03:53Z</dcterms:modified>
  <cp:category/>
  <cp:version/>
  <cp:contentType/>
  <cp:contentStatus/>
</cp:coreProperties>
</file>